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<sst xmlns="http://schemas.openxmlformats.org/spreadsheetml/2006/main" count="142" uniqueCount="127">
  <si>
    <t>義式咖啡大年輪餅</t>
  </si>
  <si>
    <t>焦糖牛乳大年輪餅</t>
  </si>
  <si>
    <t>草莓年輪餅</t>
  </si>
  <si>
    <t>蘋果年輪餅</t>
  </si>
  <si>
    <t>桑椹年輪餅</t>
  </si>
  <si>
    <t>蒜味年輪餅</t>
  </si>
  <si>
    <t>水蜜桃年輪餅</t>
  </si>
  <si>
    <t>小年輪</t>
  </si>
  <si>
    <t>花蓮芋</t>
  </si>
  <si>
    <t>花蓮薯</t>
  </si>
  <si>
    <t>芋心蕃薯</t>
  </si>
  <si>
    <t>山藥蕃薯</t>
  </si>
  <si>
    <t>蜜蕃薯</t>
  </si>
  <si>
    <t>蜜蕃薯(黑糖)</t>
  </si>
  <si>
    <t>水果小麻糬</t>
  </si>
  <si>
    <t>綠茶小麻糬</t>
  </si>
  <si>
    <t>紫米小麻糬</t>
  </si>
  <si>
    <t>香菇小麻糬</t>
  </si>
  <si>
    <t>綜合小麻糬</t>
  </si>
  <si>
    <t>山藥小麻糬</t>
  </si>
  <si>
    <t>芋頭小麻糬</t>
  </si>
  <si>
    <t>釋迦小麻糬</t>
  </si>
  <si>
    <t>小米酒小麻糬</t>
  </si>
  <si>
    <t>黑糖小麻糬</t>
  </si>
  <si>
    <t>日式麻糬</t>
  </si>
  <si>
    <t>咖啡小丸子</t>
  </si>
  <si>
    <t>紅豆小麻糬</t>
  </si>
  <si>
    <t>紫米花生小麻糬</t>
  </si>
  <si>
    <t>黑糖小丸子</t>
  </si>
  <si>
    <t>綠茶麻糬餅</t>
  </si>
  <si>
    <t>釋迦麻糬餅</t>
  </si>
  <si>
    <t>金桔麻糬餅</t>
  </si>
  <si>
    <t>紫米麻糬餅</t>
  </si>
  <si>
    <t>芋頭麻糬餅</t>
  </si>
  <si>
    <t>山藥麻糬餅</t>
  </si>
  <si>
    <t>魔力物語(咖啡篇)</t>
  </si>
  <si>
    <t>魔力物語(巧克力)</t>
  </si>
  <si>
    <t>沙琪瑪原味</t>
  </si>
  <si>
    <t>沙琪瑪黑糖</t>
  </si>
  <si>
    <t>黑糖唐蕃薯</t>
  </si>
  <si>
    <t>山藥唐蕃薯</t>
  </si>
  <si>
    <t>擂茶唐蕃薯</t>
  </si>
  <si>
    <t>原味唐蕃薯</t>
  </si>
  <si>
    <t>綠茶唐蕃薯</t>
  </si>
  <si>
    <t>芋頭唐蕃薯</t>
  </si>
  <si>
    <t>牧草凍禮盒</t>
  </si>
  <si>
    <t>梅果凍禮盒</t>
  </si>
  <si>
    <t>茶果凍禮盒</t>
  </si>
  <si>
    <t>蜂蜜蘆薈凍布丁</t>
  </si>
  <si>
    <t>芒果凍布丁</t>
  </si>
  <si>
    <t>梅子凍布丁</t>
  </si>
  <si>
    <t>栗子巧克力Q餅</t>
  </si>
  <si>
    <t>花生巧克力Q餅</t>
  </si>
  <si>
    <t>咖啡巧克力Q餅</t>
  </si>
  <si>
    <t>草莓巧克力Q餅</t>
  </si>
  <si>
    <t>蒜蓉朝天辣椒</t>
  </si>
  <si>
    <t>精選朝天辣椒</t>
  </si>
  <si>
    <t>豆鼓朝天小魚辣椒</t>
  </si>
  <si>
    <t>盒裝鳳梨酥</t>
  </si>
  <si>
    <t>盒裝釋迦酥</t>
  </si>
  <si>
    <t>御賞鳳梨酥</t>
  </si>
  <si>
    <t>小山藥糕</t>
  </si>
  <si>
    <t>小綠茶糕</t>
  </si>
  <si>
    <t>小桂圓糕</t>
  </si>
  <si>
    <t>小擂茶糕</t>
  </si>
  <si>
    <t>茶梅</t>
  </si>
  <si>
    <t>白梅</t>
  </si>
  <si>
    <t>辣梅</t>
  </si>
  <si>
    <t>奶梅</t>
  </si>
  <si>
    <t>甘甜梅</t>
  </si>
  <si>
    <t>紫蘇梅</t>
  </si>
  <si>
    <t>綜合麻糬餅</t>
  </si>
  <si>
    <t>抹茶麻糬</t>
  </si>
  <si>
    <t>紅豆麻糬</t>
  </si>
  <si>
    <t>芋頭麻糬</t>
  </si>
  <si>
    <t>花生麻糬</t>
  </si>
  <si>
    <t>芝麻麻糬</t>
  </si>
  <si>
    <t>花生大福</t>
  </si>
  <si>
    <t>紅豆大福</t>
  </si>
  <si>
    <t>芝麻大福</t>
  </si>
  <si>
    <t>Q月酥 8入</t>
  </si>
  <si>
    <t>御賞蔓越莓鳳梨酥</t>
  </si>
  <si>
    <t>牛奶蕃薯餅</t>
  </si>
  <si>
    <t>牛奶蛋捲</t>
  </si>
  <si>
    <t>奶油方塊-紐西蘭奶油口味</t>
  </si>
  <si>
    <t>年輪餅</t>
  </si>
  <si>
    <t>價格</t>
  </si>
  <si>
    <t>花蓮薯</t>
  </si>
  <si>
    <t>小麻糬系列</t>
  </si>
  <si>
    <t>麻糬餅系列</t>
  </si>
  <si>
    <t>沙琪瑪系列</t>
  </si>
  <si>
    <t>唐蕃薯系列</t>
  </si>
  <si>
    <t>果凍系列</t>
  </si>
  <si>
    <t>巧克力Q餅</t>
  </si>
  <si>
    <t>辣椒系列</t>
  </si>
  <si>
    <t>水果酥類</t>
  </si>
  <si>
    <t>糕類</t>
  </si>
  <si>
    <t>羊羹(10入)</t>
  </si>
  <si>
    <t>梅子類</t>
  </si>
  <si>
    <t>花蓮麻糬系列</t>
  </si>
  <si>
    <t>禮盒系列</t>
  </si>
  <si>
    <t>花蓮新鮮牛奶系列</t>
  </si>
  <si>
    <t>花蓮薯 - 綜合口味</t>
  </si>
  <si>
    <t>數量</t>
  </si>
  <si>
    <t>小計</t>
  </si>
  <si>
    <t>小計　</t>
  </si>
  <si>
    <t>訂購人</t>
  </si>
  <si>
    <t>聯絡電話</t>
  </si>
  <si>
    <t>付款方式</t>
  </si>
  <si>
    <t>○貨到付款</t>
  </si>
  <si>
    <t>○ATM轉帳</t>
  </si>
  <si>
    <t xml:space="preserve">奶油方塊-墨西哥紅椒口味 </t>
  </si>
  <si>
    <t>奶油方塊-北海道巧克力口味</t>
  </si>
  <si>
    <t>奶油方塊-巴西里香蒜口味</t>
  </si>
  <si>
    <t>◎備註：此訂購單僅適用於2013年，並不與其他優惠合併使用，且購物滿2000元可享有免運費。</t>
  </si>
  <si>
    <t>花蓮名產專賣店 雅記食品 2013年 訂購單　</t>
  </si>
  <si>
    <t>綜合麻糬</t>
  </si>
  <si>
    <t>奶油方塊-黑巧克力</t>
  </si>
  <si>
    <t>奶油方塊-檸檬巧克力</t>
  </si>
  <si>
    <t>牛奶麻糬餅</t>
  </si>
  <si>
    <t>剝皮脆辣椒</t>
  </si>
  <si>
    <t>剝皮脆辣椒中辣</t>
  </si>
  <si>
    <t>茶油剝皮辣椒</t>
  </si>
  <si>
    <t>麻油剝皮辣椒</t>
  </si>
  <si>
    <t>總計</t>
  </si>
  <si>
    <t>運費</t>
  </si>
  <si>
    <t>總金額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</si>
</sst>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6">
    <font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18"/>
      <name val="新細明體"/>
      <family val="1"/>
    </font>
    <font>
      <u val="single"/>
      <sz val="18"/>
      <color indexed="12"/>
      <name val="新細明體"/>
      <family val="1"/>
    </font>
    <font>
      <b/>
      <sz val="10"/>
      <color indexed="18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6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4" tint="-0.24997000396251678"/>
      <name val="新細明體"/>
      <family val="1"/>
    </font>
    <font>
      <sz val="12"/>
      <color theme="4" tint="-0.24997000396251678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right" vertical="center" shrinkToFit="1"/>
    </xf>
    <xf numFmtId="0" fontId="1" fillId="0" borderId="28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 wrapText="1"/>
    </xf>
    <xf numFmtId="179" fontId="0" fillId="0" borderId="0" xfId="0" applyNumberFormat="1" applyBorder="1" applyAlignment="1">
      <alignment vertical="center" shrinkToFit="1"/>
    </xf>
    <xf numFmtId="0" fontId="1" fillId="0" borderId="33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39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9" fontId="0" fillId="0" borderId="31" xfId="0" applyNumberFormat="1" applyBorder="1" applyAlignment="1">
      <alignment horizontal="right" vertical="center" shrinkToFit="1"/>
    </xf>
    <xf numFmtId="179" fontId="0" fillId="0" borderId="41" xfId="0" applyNumberForma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179" fontId="0" fillId="0" borderId="17" xfId="0" applyNumberFormat="1" applyBorder="1" applyAlignment="1">
      <alignment horizontal="right" vertical="center" shrinkToFit="1"/>
    </xf>
    <xf numFmtId="179" fontId="0" fillId="0" borderId="14" xfId="0" applyNumberFormat="1" applyBorder="1" applyAlignment="1">
      <alignment horizontal="right" vertical="center" shrinkToFit="1"/>
    </xf>
    <xf numFmtId="179" fontId="45" fillId="0" borderId="16" xfId="0" applyNumberFormat="1" applyFont="1" applyBorder="1" applyAlignment="1">
      <alignment horizontal="right" vertical="center" shrinkToFit="1"/>
    </xf>
    <xf numFmtId="179" fontId="45" fillId="0" borderId="19" xfId="0" applyNumberFormat="1" applyFont="1" applyBorder="1" applyAlignment="1">
      <alignment horizontal="right" vertical="center" shrinkToFit="1"/>
    </xf>
    <xf numFmtId="179" fontId="0" fillId="0" borderId="16" xfId="0" applyNumberFormat="1" applyBorder="1" applyAlignment="1">
      <alignment vertical="center" shrinkToFit="1"/>
    </xf>
    <xf numFmtId="179" fontId="0" fillId="0" borderId="19" xfId="0" applyNumberFormat="1" applyBorder="1" applyAlignment="1">
      <alignment vertical="center" shrinkToFit="1"/>
    </xf>
    <xf numFmtId="179" fontId="0" fillId="0" borderId="44" xfId="0" applyNumberFormat="1" applyBorder="1" applyAlignment="1">
      <alignment horizontal="right" vertical="center" shrinkToFit="1"/>
    </xf>
    <xf numFmtId="179" fontId="0" fillId="0" borderId="22" xfId="0" applyNumberFormat="1" applyBorder="1" applyAlignment="1">
      <alignment horizontal="righ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46</xdr:row>
      <xdr:rowOff>19050</xdr:rowOff>
    </xdr:from>
    <xdr:to>
      <xdr:col>10</xdr:col>
      <xdr:colOff>514350</xdr:colOff>
      <xdr:row>49</xdr:row>
      <xdr:rowOff>0</xdr:rowOff>
    </xdr:to>
    <xdr:pic>
      <xdr:nvPicPr>
        <xdr:cNvPr id="1" name="Picture 4" descr="訂購單頁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801225"/>
          <a:ext cx="7096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50" zoomScaleNormal="150" zoomScalePageLayoutView="0" workbookViewId="0" topLeftCell="A37">
      <selection activeCell="K53" sqref="K53"/>
    </sheetView>
  </sheetViews>
  <sheetFormatPr defaultColWidth="9.00390625" defaultRowHeight="16.5"/>
  <cols>
    <col min="1" max="1" width="6.75390625" style="1" customWidth="1"/>
    <col min="2" max="2" width="16.125" style="1" customWidth="1"/>
    <col min="3" max="3" width="4.625" style="8" bestFit="1" customWidth="1"/>
    <col min="4" max="4" width="6.50390625" style="1" customWidth="1"/>
    <col min="5" max="5" width="19.25390625" style="1" customWidth="1"/>
    <col min="6" max="6" width="4.625" style="8" bestFit="1" customWidth="1"/>
    <col min="7" max="7" width="6.50390625" style="1" customWidth="1"/>
    <col min="8" max="8" width="12.875" style="1" customWidth="1"/>
    <col min="9" max="9" width="5.75390625" style="1" customWidth="1"/>
    <col min="10" max="10" width="4.625" style="8" bestFit="1" customWidth="1"/>
    <col min="11" max="11" width="8.125" style="1" customWidth="1"/>
    <col min="12" max="14" width="9.00390625" style="1" customWidth="1"/>
  </cols>
  <sheetData>
    <row r="1" spans="1:11" ht="21" customHeight="1">
      <c r="A1" s="96" t="s">
        <v>115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9.75" customHeight="1" thickBot="1"/>
    <row r="3" spans="1:11" ht="16.5">
      <c r="A3" s="89" t="s">
        <v>85</v>
      </c>
      <c r="B3" s="71"/>
      <c r="C3" s="88" t="s">
        <v>86</v>
      </c>
      <c r="D3" s="7" t="s">
        <v>103</v>
      </c>
      <c r="E3" s="89" t="s">
        <v>99</v>
      </c>
      <c r="F3" s="88"/>
      <c r="G3" s="7" t="s">
        <v>103</v>
      </c>
      <c r="H3" s="89" t="s">
        <v>91</v>
      </c>
      <c r="I3" s="71"/>
      <c r="J3" s="88"/>
      <c r="K3" s="7" t="s">
        <v>103</v>
      </c>
    </row>
    <row r="4" spans="1:11" ht="16.5">
      <c r="A4" s="74" t="s">
        <v>0</v>
      </c>
      <c r="B4" s="75"/>
      <c r="C4" s="9">
        <v>60</v>
      </c>
      <c r="D4" s="16"/>
      <c r="E4" s="26" t="s">
        <v>116</v>
      </c>
      <c r="F4" s="27">
        <v>100</v>
      </c>
      <c r="G4" s="22"/>
      <c r="H4" s="64" t="s">
        <v>39</v>
      </c>
      <c r="I4" s="65"/>
      <c r="J4" s="11">
        <v>100</v>
      </c>
      <c r="K4" s="16"/>
    </row>
    <row r="5" spans="1:11" ht="16.5">
      <c r="A5" s="74" t="s">
        <v>1</v>
      </c>
      <c r="B5" s="75"/>
      <c r="C5" s="9">
        <v>60</v>
      </c>
      <c r="D5" s="16"/>
      <c r="E5" s="3" t="s">
        <v>72</v>
      </c>
      <c r="F5" s="11">
        <v>50</v>
      </c>
      <c r="G5" s="16"/>
      <c r="H5" s="64" t="s">
        <v>40</v>
      </c>
      <c r="I5" s="65"/>
      <c r="J5" s="11">
        <v>100</v>
      </c>
      <c r="K5" s="16"/>
    </row>
    <row r="6" spans="1:11" ht="16.5">
      <c r="A6" s="74" t="s">
        <v>2</v>
      </c>
      <c r="B6" s="75"/>
      <c r="C6" s="9">
        <v>60</v>
      </c>
      <c r="D6" s="16"/>
      <c r="E6" s="3" t="s">
        <v>73</v>
      </c>
      <c r="F6" s="11">
        <v>50</v>
      </c>
      <c r="G6" s="16"/>
      <c r="H6" s="64" t="s">
        <v>41</v>
      </c>
      <c r="I6" s="65"/>
      <c r="J6" s="11">
        <v>100</v>
      </c>
      <c r="K6" s="16"/>
    </row>
    <row r="7" spans="1:11" ht="16.5">
      <c r="A7" s="74" t="s">
        <v>3</v>
      </c>
      <c r="B7" s="75"/>
      <c r="C7" s="9">
        <v>60</v>
      </c>
      <c r="D7" s="16"/>
      <c r="E7" s="3" t="s">
        <v>74</v>
      </c>
      <c r="F7" s="11">
        <v>50</v>
      </c>
      <c r="G7" s="16"/>
      <c r="H7" s="64" t="s">
        <v>42</v>
      </c>
      <c r="I7" s="65"/>
      <c r="J7" s="11">
        <v>100</v>
      </c>
      <c r="K7" s="16"/>
    </row>
    <row r="8" spans="1:11" ht="16.5">
      <c r="A8" s="74" t="s">
        <v>4</v>
      </c>
      <c r="B8" s="75"/>
      <c r="C8" s="9">
        <v>60</v>
      </c>
      <c r="D8" s="16"/>
      <c r="E8" s="3" t="s">
        <v>75</v>
      </c>
      <c r="F8" s="11">
        <v>50</v>
      </c>
      <c r="G8" s="16"/>
      <c r="H8" s="64" t="s">
        <v>43</v>
      </c>
      <c r="I8" s="65"/>
      <c r="J8" s="11">
        <v>100</v>
      </c>
      <c r="K8" s="16"/>
    </row>
    <row r="9" spans="1:11" ht="17.25" thickBot="1">
      <c r="A9" s="74" t="s">
        <v>5</v>
      </c>
      <c r="B9" s="75"/>
      <c r="C9" s="9">
        <v>60</v>
      </c>
      <c r="D9" s="16"/>
      <c r="E9" s="3" t="s">
        <v>76</v>
      </c>
      <c r="F9" s="11">
        <v>50</v>
      </c>
      <c r="G9" s="16"/>
      <c r="H9" s="64" t="s">
        <v>44</v>
      </c>
      <c r="I9" s="65"/>
      <c r="J9" s="12">
        <v>100</v>
      </c>
      <c r="K9" s="16"/>
    </row>
    <row r="10" spans="1:11" ht="16.5">
      <c r="A10" s="74" t="s">
        <v>6</v>
      </c>
      <c r="B10" s="75"/>
      <c r="C10" s="9">
        <v>60</v>
      </c>
      <c r="D10" s="16"/>
      <c r="E10" s="3" t="s">
        <v>77</v>
      </c>
      <c r="F10" s="11">
        <v>50</v>
      </c>
      <c r="G10" s="16"/>
      <c r="H10" s="89" t="s">
        <v>92</v>
      </c>
      <c r="I10" s="71"/>
      <c r="J10" s="88"/>
      <c r="K10" s="7" t="s">
        <v>103</v>
      </c>
    </row>
    <row r="11" spans="1:11" ht="17.25" thickBot="1">
      <c r="A11" s="74" t="s">
        <v>7</v>
      </c>
      <c r="B11" s="75"/>
      <c r="C11" s="10">
        <f>IF(D11&gt;=12,180,200)</f>
        <v>200</v>
      </c>
      <c r="D11" s="17"/>
      <c r="E11" s="3" t="s">
        <v>78</v>
      </c>
      <c r="F11" s="11">
        <v>50</v>
      </c>
      <c r="G11" s="16"/>
      <c r="H11" s="64" t="s">
        <v>45</v>
      </c>
      <c r="I11" s="65"/>
      <c r="J11" s="11">
        <v>100</v>
      </c>
      <c r="K11" s="16"/>
    </row>
    <row r="12" spans="1:11" ht="17.25" thickBot="1">
      <c r="A12" s="89" t="s">
        <v>89</v>
      </c>
      <c r="B12" s="71"/>
      <c r="C12" s="88"/>
      <c r="D12" s="7" t="s">
        <v>103</v>
      </c>
      <c r="E12" s="5" t="s">
        <v>79</v>
      </c>
      <c r="F12" s="12">
        <v>50</v>
      </c>
      <c r="G12" s="17"/>
      <c r="H12" s="64" t="s">
        <v>46</v>
      </c>
      <c r="I12" s="65"/>
      <c r="J12" s="11">
        <v>100</v>
      </c>
      <c r="K12" s="16"/>
    </row>
    <row r="13" spans="1:11" ht="16.5">
      <c r="A13" s="50" t="s">
        <v>119</v>
      </c>
      <c r="B13" s="51"/>
      <c r="C13" s="27">
        <v>100</v>
      </c>
      <c r="D13" s="22"/>
      <c r="E13" s="89" t="s">
        <v>100</v>
      </c>
      <c r="F13" s="88"/>
      <c r="G13" s="7" t="s">
        <v>103</v>
      </c>
      <c r="H13" s="64" t="s">
        <v>47</v>
      </c>
      <c r="I13" s="65"/>
      <c r="J13" s="11">
        <v>100</v>
      </c>
      <c r="K13" s="16"/>
    </row>
    <row r="14" spans="1:11" ht="16.5">
      <c r="A14" s="64" t="s">
        <v>71</v>
      </c>
      <c r="B14" s="65"/>
      <c r="C14" s="11">
        <v>100</v>
      </c>
      <c r="D14" s="16"/>
      <c r="E14" s="3" t="s">
        <v>80</v>
      </c>
      <c r="F14" s="11">
        <v>400</v>
      </c>
      <c r="G14" s="16"/>
      <c r="H14" s="64" t="s">
        <v>48</v>
      </c>
      <c r="I14" s="65"/>
      <c r="J14" s="11">
        <v>100</v>
      </c>
      <c r="K14" s="16"/>
    </row>
    <row r="15" spans="1:11" ht="17.25" thickBot="1">
      <c r="A15" s="64" t="s">
        <v>29</v>
      </c>
      <c r="B15" s="65"/>
      <c r="C15" s="11">
        <v>100</v>
      </c>
      <c r="D15" s="16"/>
      <c r="E15" s="5" t="s">
        <v>81</v>
      </c>
      <c r="F15" s="12">
        <v>350</v>
      </c>
      <c r="G15" s="16"/>
      <c r="H15" s="64" t="s">
        <v>49</v>
      </c>
      <c r="I15" s="65"/>
      <c r="J15" s="11">
        <v>100</v>
      </c>
      <c r="K15" s="16"/>
    </row>
    <row r="16" spans="1:11" ht="17.25" thickBot="1">
      <c r="A16" s="64" t="s">
        <v>30</v>
      </c>
      <c r="B16" s="65"/>
      <c r="C16" s="11">
        <v>100</v>
      </c>
      <c r="D16" s="16"/>
      <c r="E16" s="90" t="s">
        <v>101</v>
      </c>
      <c r="F16" s="91"/>
      <c r="G16" s="30" t="s">
        <v>103</v>
      </c>
      <c r="H16" s="72" t="s">
        <v>50</v>
      </c>
      <c r="I16" s="65"/>
      <c r="J16" s="12">
        <v>100</v>
      </c>
      <c r="K16" s="16"/>
    </row>
    <row r="17" spans="1:11" ht="16.5">
      <c r="A17" s="64" t="s">
        <v>31</v>
      </c>
      <c r="B17" s="65"/>
      <c r="C17" s="11">
        <v>100</v>
      </c>
      <c r="D17" s="34"/>
      <c r="E17" s="31" t="s">
        <v>82</v>
      </c>
      <c r="F17" s="32">
        <v>150</v>
      </c>
      <c r="G17" s="33"/>
      <c r="H17" s="71" t="s">
        <v>93</v>
      </c>
      <c r="I17" s="71"/>
      <c r="J17" s="88"/>
      <c r="K17" s="7" t="s">
        <v>103</v>
      </c>
    </row>
    <row r="18" spans="1:11" ht="16.5">
      <c r="A18" s="64" t="s">
        <v>32</v>
      </c>
      <c r="B18" s="65"/>
      <c r="C18" s="11">
        <v>100</v>
      </c>
      <c r="D18" s="34"/>
      <c r="E18" s="2" t="s">
        <v>83</v>
      </c>
      <c r="F18" s="11">
        <v>100</v>
      </c>
      <c r="G18" s="16"/>
      <c r="H18" s="72" t="s">
        <v>51</v>
      </c>
      <c r="I18" s="65"/>
      <c r="J18" s="11">
        <v>100</v>
      </c>
      <c r="K18" s="16"/>
    </row>
    <row r="19" spans="1:11" ht="16.5">
      <c r="A19" s="64" t="s">
        <v>33</v>
      </c>
      <c r="B19" s="65"/>
      <c r="C19" s="11">
        <v>100</v>
      </c>
      <c r="D19" s="34"/>
      <c r="E19" s="2" t="s">
        <v>84</v>
      </c>
      <c r="F19" s="11">
        <v>70</v>
      </c>
      <c r="G19" s="16"/>
      <c r="H19" s="72" t="s">
        <v>52</v>
      </c>
      <c r="I19" s="65"/>
      <c r="J19" s="11">
        <v>100</v>
      </c>
      <c r="K19" s="16"/>
    </row>
    <row r="20" spans="1:11" ht="16.5">
      <c r="A20" s="64" t="s">
        <v>34</v>
      </c>
      <c r="B20" s="65"/>
      <c r="C20" s="11">
        <v>100</v>
      </c>
      <c r="D20" s="34"/>
      <c r="E20" s="2" t="s">
        <v>111</v>
      </c>
      <c r="F20" s="11">
        <v>80</v>
      </c>
      <c r="G20" s="16"/>
      <c r="H20" s="72" t="s">
        <v>53</v>
      </c>
      <c r="I20" s="65"/>
      <c r="J20" s="11">
        <v>100</v>
      </c>
      <c r="K20" s="16"/>
    </row>
    <row r="21" spans="1:11" ht="17.25" thickBot="1">
      <c r="A21" s="64" t="s">
        <v>35</v>
      </c>
      <c r="B21" s="65"/>
      <c r="C21" s="11">
        <v>100</v>
      </c>
      <c r="D21" s="34"/>
      <c r="E21" s="2" t="s">
        <v>112</v>
      </c>
      <c r="F21" s="11">
        <v>100</v>
      </c>
      <c r="G21" s="16"/>
      <c r="H21" s="72" t="s">
        <v>54</v>
      </c>
      <c r="I21" s="65"/>
      <c r="J21" s="12">
        <v>100</v>
      </c>
      <c r="K21" s="16"/>
    </row>
    <row r="22" spans="1:11" ht="17.25" thickBot="1">
      <c r="A22" s="92" t="s">
        <v>36</v>
      </c>
      <c r="B22" s="93"/>
      <c r="C22" s="15">
        <v>100</v>
      </c>
      <c r="D22" s="38"/>
      <c r="E22" s="39" t="s">
        <v>113</v>
      </c>
      <c r="F22" s="11">
        <v>80</v>
      </c>
      <c r="G22" s="16"/>
      <c r="H22" s="89" t="s">
        <v>94</v>
      </c>
      <c r="I22" s="71"/>
      <c r="J22" s="88"/>
      <c r="K22" s="7" t="s">
        <v>103</v>
      </c>
    </row>
    <row r="23" spans="1:11" ht="16.5">
      <c r="A23" s="89" t="s">
        <v>88</v>
      </c>
      <c r="B23" s="88"/>
      <c r="C23" s="88"/>
      <c r="D23" s="7" t="s">
        <v>103</v>
      </c>
      <c r="E23" s="40" t="s">
        <v>117</v>
      </c>
      <c r="F23" s="11">
        <v>110</v>
      </c>
      <c r="G23" s="16"/>
      <c r="H23" s="64" t="s">
        <v>55</v>
      </c>
      <c r="I23" s="65"/>
      <c r="J23" s="11">
        <v>180</v>
      </c>
      <c r="K23" s="16"/>
    </row>
    <row r="24" spans="1:11" ht="17.25" thickBot="1">
      <c r="A24" s="58" t="s">
        <v>14</v>
      </c>
      <c r="B24" s="59"/>
      <c r="C24" s="11">
        <v>70</v>
      </c>
      <c r="D24" s="16"/>
      <c r="E24" s="41" t="s">
        <v>118</v>
      </c>
      <c r="F24" s="12">
        <v>100</v>
      </c>
      <c r="G24" s="17"/>
      <c r="H24" s="64" t="s">
        <v>56</v>
      </c>
      <c r="I24" s="65"/>
      <c r="J24" s="11">
        <v>180</v>
      </c>
      <c r="K24" s="16"/>
    </row>
    <row r="25" spans="1:11" ht="16.5">
      <c r="A25" s="58" t="s">
        <v>15</v>
      </c>
      <c r="B25" s="59"/>
      <c r="C25" s="11">
        <v>70</v>
      </c>
      <c r="D25" s="16"/>
      <c r="E25" s="94" t="s">
        <v>90</v>
      </c>
      <c r="F25" s="95"/>
      <c r="G25" s="22" t="s">
        <v>103</v>
      </c>
      <c r="H25" s="64" t="s">
        <v>122</v>
      </c>
      <c r="I25" s="65"/>
      <c r="J25" s="11">
        <v>120</v>
      </c>
      <c r="K25" s="16"/>
    </row>
    <row r="26" spans="1:11" ht="16.5">
      <c r="A26" s="58" t="s">
        <v>16</v>
      </c>
      <c r="B26" s="59"/>
      <c r="C26" s="11">
        <v>70</v>
      </c>
      <c r="D26" s="16"/>
      <c r="E26" s="24" t="s">
        <v>37</v>
      </c>
      <c r="F26" s="11">
        <f>IF((G26+G27+D35+D38)&gt;=25,80,90)</f>
        <v>90</v>
      </c>
      <c r="G26" s="16"/>
      <c r="H26" s="64" t="s">
        <v>120</v>
      </c>
      <c r="I26" s="65"/>
      <c r="J26" s="11">
        <v>120</v>
      </c>
      <c r="K26" s="16"/>
    </row>
    <row r="27" spans="1:11" ht="17.25" thickBot="1">
      <c r="A27" s="58" t="s">
        <v>17</v>
      </c>
      <c r="B27" s="59"/>
      <c r="C27" s="11">
        <v>70</v>
      </c>
      <c r="D27" s="16"/>
      <c r="E27" s="25" t="s">
        <v>38</v>
      </c>
      <c r="F27" s="12">
        <f>IF((G26+G27+D35+D38)&gt;=25,80,90)</f>
        <v>90</v>
      </c>
      <c r="G27" s="16"/>
      <c r="H27" s="64" t="s">
        <v>121</v>
      </c>
      <c r="I27" s="65"/>
      <c r="J27" s="15">
        <v>120</v>
      </c>
      <c r="K27" s="16"/>
    </row>
    <row r="28" spans="1:11" ht="17.25" thickBot="1">
      <c r="A28" s="58" t="s">
        <v>18</v>
      </c>
      <c r="B28" s="59"/>
      <c r="C28" s="11">
        <v>120</v>
      </c>
      <c r="D28" s="16"/>
      <c r="E28" s="71" t="s">
        <v>96</v>
      </c>
      <c r="F28" s="88"/>
      <c r="G28" s="7" t="s">
        <v>103</v>
      </c>
      <c r="H28" s="64" t="s">
        <v>57</v>
      </c>
      <c r="I28" s="65"/>
      <c r="J28" s="12">
        <v>180</v>
      </c>
      <c r="K28" s="16"/>
    </row>
    <row r="29" spans="1:11" ht="17.25" thickBot="1">
      <c r="A29" s="58" t="s">
        <v>19</v>
      </c>
      <c r="B29" s="59"/>
      <c r="C29" s="11">
        <v>70</v>
      </c>
      <c r="D29" s="16"/>
      <c r="E29" s="24" t="s">
        <v>97</v>
      </c>
      <c r="F29" s="11">
        <v>150</v>
      </c>
      <c r="G29" s="16"/>
      <c r="H29" s="52" t="s">
        <v>123</v>
      </c>
      <c r="I29" s="53"/>
      <c r="J29" s="28">
        <v>120</v>
      </c>
      <c r="K29" s="29"/>
    </row>
    <row r="30" spans="1:11" ht="16.5">
      <c r="A30" s="58" t="s">
        <v>20</v>
      </c>
      <c r="B30" s="59"/>
      <c r="C30" s="11">
        <v>70</v>
      </c>
      <c r="D30" s="16"/>
      <c r="E30" s="24" t="s">
        <v>61</v>
      </c>
      <c r="F30" s="11">
        <v>100</v>
      </c>
      <c r="G30" s="16"/>
      <c r="H30" s="89" t="s">
        <v>95</v>
      </c>
      <c r="I30" s="71"/>
      <c r="J30" s="88"/>
      <c r="K30" s="7" t="s">
        <v>103</v>
      </c>
    </row>
    <row r="31" spans="1:11" ht="16.5">
      <c r="A31" s="58" t="s">
        <v>21</v>
      </c>
      <c r="B31" s="59"/>
      <c r="C31" s="11">
        <v>70</v>
      </c>
      <c r="D31" s="16"/>
      <c r="E31" s="24" t="s">
        <v>62</v>
      </c>
      <c r="F31" s="11">
        <v>100</v>
      </c>
      <c r="G31" s="16"/>
      <c r="H31" s="64" t="s">
        <v>58</v>
      </c>
      <c r="I31" s="65"/>
      <c r="J31" s="11">
        <v>100</v>
      </c>
      <c r="K31" s="16"/>
    </row>
    <row r="32" spans="1:11" ht="16.5">
      <c r="A32" s="58" t="s">
        <v>22</v>
      </c>
      <c r="B32" s="59"/>
      <c r="C32" s="11">
        <v>70</v>
      </c>
      <c r="D32" s="16"/>
      <c r="E32" s="24" t="s">
        <v>63</v>
      </c>
      <c r="F32" s="11">
        <v>100</v>
      </c>
      <c r="G32" s="16"/>
      <c r="H32" s="64" t="s">
        <v>59</v>
      </c>
      <c r="I32" s="65"/>
      <c r="J32" s="11">
        <v>100</v>
      </c>
      <c r="K32" s="16"/>
    </row>
    <row r="33" spans="1:11" ht="17.25" thickBot="1">
      <c r="A33" s="58" t="s">
        <v>23</v>
      </c>
      <c r="B33" s="59"/>
      <c r="C33" s="11">
        <f>IF((G26+G27+D33)&gt;=25,80,90)</f>
        <v>90</v>
      </c>
      <c r="D33" s="16"/>
      <c r="E33" s="25" t="s">
        <v>64</v>
      </c>
      <c r="F33" s="12">
        <v>100</v>
      </c>
      <c r="G33" s="16"/>
      <c r="H33" s="64" t="s">
        <v>60</v>
      </c>
      <c r="I33" s="65"/>
      <c r="J33" s="12">
        <v>330</v>
      </c>
      <c r="K33" s="16"/>
    </row>
    <row r="34" spans="1:11" ht="16.5">
      <c r="A34" s="58" t="s">
        <v>24</v>
      </c>
      <c r="B34" s="59"/>
      <c r="C34" s="11">
        <v>200</v>
      </c>
      <c r="D34" s="16"/>
      <c r="E34" s="71" t="s">
        <v>87</v>
      </c>
      <c r="F34" s="88"/>
      <c r="G34" s="7" t="s">
        <v>103</v>
      </c>
      <c r="H34" s="70" t="s">
        <v>98</v>
      </c>
      <c r="I34" s="71"/>
      <c r="J34" s="13"/>
      <c r="K34" s="7" t="s">
        <v>103</v>
      </c>
    </row>
    <row r="35" spans="1:11" ht="16.5">
      <c r="A35" s="60" t="s">
        <v>25</v>
      </c>
      <c r="B35" s="61"/>
      <c r="C35" s="11">
        <f>IF((G26+G27+D35+D38)&gt;=25,80,90)</f>
        <v>90</v>
      </c>
      <c r="D35" s="16"/>
      <c r="E35" s="24" t="s">
        <v>102</v>
      </c>
      <c r="F35" s="11">
        <v>80</v>
      </c>
      <c r="G35" s="16"/>
      <c r="H35" s="64" t="s">
        <v>65</v>
      </c>
      <c r="I35" s="65"/>
      <c r="J35" s="11">
        <v>100</v>
      </c>
      <c r="K35" s="16"/>
    </row>
    <row r="36" spans="1:11" ht="17.25" thickBot="1">
      <c r="A36" s="58" t="s">
        <v>26</v>
      </c>
      <c r="B36" s="59"/>
      <c r="C36" s="11">
        <v>70</v>
      </c>
      <c r="D36" s="16"/>
      <c r="E36" s="36" t="s">
        <v>8</v>
      </c>
      <c r="F36" s="15">
        <v>80</v>
      </c>
      <c r="G36" s="18"/>
      <c r="H36" s="64" t="s">
        <v>66</v>
      </c>
      <c r="I36" s="65"/>
      <c r="J36" s="11">
        <v>100</v>
      </c>
      <c r="K36" s="16"/>
    </row>
    <row r="37" spans="1:11" ht="16.5">
      <c r="A37" s="58" t="s">
        <v>27</v>
      </c>
      <c r="B37" s="59"/>
      <c r="C37" s="11">
        <v>70</v>
      </c>
      <c r="D37" s="16"/>
      <c r="E37" s="42" t="s">
        <v>9</v>
      </c>
      <c r="F37" s="32">
        <v>80</v>
      </c>
      <c r="G37" s="33"/>
      <c r="H37" s="64" t="s">
        <v>67</v>
      </c>
      <c r="I37" s="65"/>
      <c r="J37" s="11">
        <v>100</v>
      </c>
      <c r="K37" s="16"/>
    </row>
    <row r="38" spans="1:11" ht="16.5">
      <c r="A38" s="60" t="s">
        <v>28</v>
      </c>
      <c r="B38" s="61"/>
      <c r="C38" s="11">
        <v>90</v>
      </c>
      <c r="D38" s="16"/>
      <c r="E38" s="24" t="s">
        <v>10</v>
      </c>
      <c r="F38" s="11">
        <v>80</v>
      </c>
      <c r="G38" s="16"/>
      <c r="H38" s="64" t="s">
        <v>68</v>
      </c>
      <c r="I38" s="65"/>
      <c r="J38" s="11">
        <v>100</v>
      </c>
      <c r="K38" s="16"/>
    </row>
    <row r="39" spans="1:11" ht="17.25" thickBot="1">
      <c r="A39" s="62" t="s">
        <v>104</v>
      </c>
      <c r="B39" s="63"/>
      <c r="C39" s="80">
        <f>SUMPRODUCT(C4:C11,D4:D11)+SUMPRODUCT(C14:C22,D14:D22)+SUMPRODUCT(C24:C38,D24:D38)</f>
        <v>0</v>
      </c>
      <c r="D39" s="81"/>
      <c r="E39" s="3" t="s">
        <v>11</v>
      </c>
      <c r="F39" s="11">
        <v>80</v>
      </c>
      <c r="G39" s="16"/>
      <c r="H39" s="64" t="s">
        <v>69</v>
      </c>
      <c r="I39" s="65"/>
      <c r="J39" s="11">
        <v>100</v>
      </c>
      <c r="K39" s="16"/>
    </row>
    <row r="40" spans="1:11" ht="16.5" customHeight="1" thickBot="1">
      <c r="A40" s="35"/>
      <c r="B40" s="35"/>
      <c r="C40" s="37"/>
      <c r="D40" s="37"/>
      <c r="E40" s="3" t="s">
        <v>12</v>
      </c>
      <c r="F40" s="11">
        <v>120</v>
      </c>
      <c r="G40" s="16"/>
      <c r="H40" s="64" t="s">
        <v>70</v>
      </c>
      <c r="I40" s="65"/>
      <c r="J40" s="15">
        <v>150</v>
      </c>
      <c r="K40" s="18"/>
    </row>
    <row r="41" spans="1:11" ht="17.25" thickBot="1">
      <c r="A41" s="35"/>
      <c r="B41" s="35"/>
      <c r="C41" s="37"/>
      <c r="D41" s="37"/>
      <c r="E41" s="6" t="s">
        <v>13</v>
      </c>
      <c r="F41" s="15">
        <v>120</v>
      </c>
      <c r="G41" s="18"/>
      <c r="H41" s="84" t="s">
        <v>104</v>
      </c>
      <c r="I41" s="85"/>
      <c r="J41" s="76">
        <f>SUMPRODUCT(J4:J9,K4:K9)+SUMPRODUCT(J11:J16,K11:K16)+SUMPRODUCT(J18:J21,K18:K21)+SUMPRODUCT(J23:J28,K23:K28)+SUMPRODUCT(J31:J33,K31:K33)+SUMPRODUCT(J35:J40,K35:K40)</f>
        <v>0</v>
      </c>
      <c r="K41" s="77"/>
    </row>
    <row r="42" spans="1:11" ht="17.25" thickBot="1">
      <c r="A42" s="35"/>
      <c r="B42" s="35"/>
      <c r="C42" s="37"/>
      <c r="D42" s="37"/>
      <c r="E42" s="19" t="s">
        <v>105</v>
      </c>
      <c r="F42" s="82">
        <f>SUMPRODUCT(F5:F12,G5:G12)+SUMPRODUCT(F14:F15,G14:G15)+SUMPRODUCT(F17:F22,G17:G22)+SUMPRODUCT(F26:F27,G26:G27)+SUMPRODUCT(F29:F33,G29:G33)+SUMPRODUCT(F35:F41,G35:G41)</f>
        <v>0</v>
      </c>
      <c r="G42" s="83"/>
      <c r="H42" s="54" t="s">
        <v>124</v>
      </c>
      <c r="I42" s="55"/>
      <c r="J42" s="56">
        <f>C39+F42+J41</f>
        <v>0</v>
      </c>
      <c r="K42" s="57"/>
    </row>
    <row r="43" spans="1:11" ht="16.5">
      <c r="A43" s="35"/>
      <c r="B43" s="35"/>
      <c r="C43" s="37"/>
      <c r="D43" s="37"/>
      <c r="E43" s="45"/>
      <c r="F43" s="45"/>
      <c r="G43" s="44"/>
      <c r="H43" s="86" t="s">
        <v>125</v>
      </c>
      <c r="I43" s="87"/>
      <c r="J43" s="14">
        <v>120</v>
      </c>
      <c r="K43" s="4">
        <f>IF(J42&lt;1999,120,0)</f>
        <v>120</v>
      </c>
    </row>
    <row r="44" spans="1:11" ht="17.25" thickBot="1">
      <c r="A44" s="45"/>
      <c r="B44" s="45"/>
      <c r="C44" s="45"/>
      <c r="D44" s="45"/>
      <c r="E44" s="43"/>
      <c r="F44" s="43"/>
      <c r="G44" s="45"/>
      <c r="H44" s="68" t="s">
        <v>126</v>
      </c>
      <c r="I44" s="69"/>
      <c r="J44" s="78">
        <f>J42+K43</f>
        <v>120</v>
      </c>
      <c r="K44" s="79"/>
    </row>
    <row r="45" spans="1:11" ht="17.25" thickBot="1">
      <c r="A45" s="21" t="s">
        <v>106</v>
      </c>
      <c r="B45" s="20"/>
      <c r="C45" s="66" t="s">
        <v>107</v>
      </c>
      <c r="D45" s="73"/>
      <c r="E45" s="20"/>
      <c r="F45" s="66" t="s">
        <v>108</v>
      </c>
      <c r="G45" s="67"/>
      <c r="H45" s="21" t="s">
        <v>109</v>
      </c>
      <c r="I45" s="46" t="s">
        <v>110</v>
      </c>
      <c r="J45" s="47"/>
      <c r="K45" s="48"/>
    </row>
    <row r="47" ht="16.5"/>
    <row r="48" ht="16.5"/>
    <row r="49" ht="16.5"/>
    <row r="50" spans="1:11" ht="16.5">
      <c r="A50" s="49" t="s">
        <v>114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5:11" ht="16.5">
      <c r="E51" s="23"/>
      <c r="F51" s="23"/>
      <c r="G51" s="23"/>
      <c r="H51" s="23"/>
      <c r="I51" s="23"/>
      <c r="J51" s="23"/>
      <c r="K51" s="23"/>
    </row>
  </sheetData>
  <sheetProtection/>
  <mergeCells count="97">
    <mergeCell ref="H18:I18"/>
    <mergeCell ref="H19:I19"/>
    <mergeCell ref="E3:F3"/>
    <mergeCell ref="E13:F13"/>
    <mergeCell ref="A1:K1"/>
    <mergeCell ref="H13:I13"/>
    <mergeCell ref="H14:I14"/>
    <mergeCell ref="H15:I15"/>
    <mergeCell ref="A3:C3"/>
    <mergeCell ref="E34:F34"/>
    <mergeCell ref="A23:C23"/>
    <mergeCell ref="H17:J17"/>
    <mergeCell ref="H30:J30"/>
    <mergeCell ref="H10:J10"/>
    <mergeCell ref="H3:J3"/>
    <mergeCell ref="A21:B21"/>
    <mergeCell ref="A22:B22"/>
    <mergeCell ref="A24:B24"/>
    <mergeCell ref="A12:C12"/>
    <mergeCell ref="E16:F16"/>
    <mergeCell ref="H22:J22"/>
    <mergeCell ref="A15:B15"/>
    <mergeCell ref="A16:B16"/>
    <mergeCell ref="A17:B17"/>
    <mergeCell ref="A18:B18"/>
    <mergeCell ref="A19:B19"/>
    <mergeCell ref="A20:B20"/>
    <mergeCell ref="H16:I16"/>
    <mergeCell ref="A14:B14"/>
    <mergeCell ref="J41:K41"/>
    <mergeCell ref="J44:K44"/>
    <mergeCell ref="C39:D39"/>
    <mergeCell ref="F42:G42"/>
    <mergeCell ref="H41:I41"/>
    <mergeCell ref="H43:I43"/>
    <mergeCell ref="E28:F28"/>
    <mergeCell ref="E25:F25"/>
    <mergeCell ref="A8:B8"/>
    <mergeCell ref="A9:B9"/>
    <mergeCell ref="A10:B10"/>
    <mergeCell ref="A11:B11"/>
    <mergeCell ref="A4:B4"/>
    <mergeCell ref="A5:B5"/>
    <mergeCell ref="A6:B6"/>
    <mergeCell ref="A7:B7"/>
    <mergeCell ref="H36:I36"/>
    <mergeCell ref="A25:B25"/>
    <mergeCell ref="A26:B26"/>
    <mergeCell ref="A27:B27"/>
    <mergeCell ref="A28:B28"/>
    <mergeCell ref="A29:B29"/>
    <mergeCell ref="A30:B30"/>
    <mergeCell ref="A31:B31"/>
    <mergeCell ref="A32:B32"/>
    <mergeCell ref="C45:D45"/>
    <mergeCell ref="A33:B33"/>
    <mergeCell ref="A34:B34"/>
    <mergeCell ref="A35:B35"/>
    <mergeCell ref="A36:B36"/>
    <mergeCell ref="H8:I8"/>
    <mergeCell ref="H9:I9"/>
    <mergeCell ref="H11:I11"/>
    <mergeCell ref="H12:I12"/>
    <mergeCell ref="H4:I4"/>
    <mergeCell ref="H5:I5"/>
    <mergeCell ref="H7:I7"/>
    <mergeCell ref="H6:I6"/>
    <mergeCell ref="H20:I20"/>
    <mergeCell ref="H21:I21"/>
    <mergeCell ref="H23:I23"/>
    <mergeCell ref="H24:I24"/>
    <mergeCell ref="H25:I25"/>
    <mergeCell ref="H26:I26"/>
    <mergeCell ref="H28:I28"/>
    <mergeCell ref="H31:I31"/>
    <mergeCell ref="H27:I27"/>
    <mergeCell ref="H32:I32"/>
    <mergeCell ref="H33:I33"/>
    <mergeCell ref="H35:I35"/>
    <mergeCell ref="H34:I34"/>
    <mergeCell ref="H37:I37"/>
    <mergeCell ref="H38:I38"/>
    <mergeCell ref="H39:I39"/>
    <mergeCell ref="H40:I40"/>
    <mergeCell ref="F45:G45"/>
    <mergeCell ref="H44:I44"/>
    <mergeCell ref="I45:K45"/>
    <mergeCell ref="A50:K50"/>
    <mergeCell ref="A13:B13"/>
    <mergeCell ref="H29:I29"/>
    <mergeCell ref="H42:I42"/>
    <mergeCell ref="J42:K42"/>
    <mergeCell ref="A37:B37"/>
    <mergeCell ref="A38:B38"/>
    <mergeCell ref="A39:B39"/>
  </mergeCells>
  <printOptions horizontalCentered="1"/>
  <pageMargins left="0.3937007874015748" right="0.3937007874015748" top="0.1968503937007874" bottom="0.1968503937007874" header="0.3937007874015748" footer="0.3937007874015748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admin</cp:lastModifiedBy>
  <cp:lastPrinted>2013-03-11T05:42:17Z</cp:lastPrinted>
  <dcterms:created xsi:type="dcterms:W3CDTF">2012-01-05T03:40:01Z</dcterms:created>
  <dcterms:modified xsi:type="dcterms:W3CDTF">2013-05-31T09:21:31Z</dcterms:modified>
  <cp:category/>
  <cp:version/>
  <cp:contentType/>
  <cp:contentStatus/>
</cp:coreProperties>
</file>